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\Dropbox\MTSO Sell Side Template\"/>
    </mc:Choice>
  </mc:AlternateContent>
  <xr:revisionPtr revIDLastSave="0" documentId="8_{CB34191A-812F-4832-B187-59F61CF1404E}" xr6:coauthVersionLast="44" xr6:coauthVersionMax="44" xr10:uidLastSave="{00000000-0000-0000-0000-000000000000}"/>
  <bookViews>
    <workbookView xWindow="-90" yWindow="-90" windowWidth="19380" windowHeight="10980" xr2:uid="{AF06B631-05BB-447F-8751-F7CBB82BCD62}"/>
  </bookViews>
  <sheets>
    <sheet name="2018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1" l="1"/>
  <c r="D40" i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N36" i="1"/>
  <c r="N38" i="1" s="1"/>
  <c r="M34" i="1"/>
  <c r="M40" i="1" s="1"/>
  <c r="L34" i="1"/>
  <c r="K34" i="1"/>
  <c r="K40" i="1" s="1"/>
  <c r="J34" i="1"/>
  <c r="J40" i="1" s="1"/>
  <c r="I34" i="1"/>
  <c r="I40" i="1" s="1"/>
  <c r="H34" i="1"/>
  <c r="H40" i="1" s="1"/>
  <c r="G34" i="1"/>
  <c r="G40" i="1" s="1"/>
  <c r="F34" i="1"/>
  <c r="F40" i="1" s="1"/>
  <c r="E34" i="1"/>
  <c r="E40" i="1" s="1"/>
  <c r="D34" i="1"/>
  <c r="C34" i="1"/>
  <c r="C40" i="1" s="1"/>
  <c r="B34" i="1"/>
  <c r="B40" i="1" s="1"/>
  <c r="N33" i="1"/>
  <c r="N32" i="1"/>
  <c r="N31" i="1"/>
  <c r="N34" i="1" s="1"/>
  <c r="M26" i="1"/>
  <c r="M42" i="1" s="1"/>
  <c r="L26" i="1"/>
  <c r="L42" i="1" s="1"/>
  <c r="K26" i="1"/>
  <c r="J26" i="1"/>
  <c r="I26" i="1"/>
  <c r="I42" i="1" s="1"/>
  <c r="H26" i="1"/>
  <c r="G26" i="1"/>
  <c r="F26" i="1"/>
  <c r="E26" i="1"/>
  <c r="E42" i="1" s="1"/>
  <c r="D26" i="1"/>
  <c r="D42" i="1" s="1"/>
  <c r="C26" i="1"/>
  <c r="B26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6" i="1" s="1"/>
  <c r="F42" i="1" l="1"/>
  <c r="G42" i="1"/>
  <c r="H42" i="1"/>
  <c r="B42" i="1"/>
  <c r="C42" i="1"/>
  <c r="K42" i="1"/>
  <c r="N40" i="1"/>
  <c r="N42" i="1" s="1"/>
  <c r="J42" i="1"/>
</calcChain>
</file>

<file path=xl/sharedStrings.xml><?xml version="1.0" encoding="utf-8"?>
<sst xmlns="http://schemas.openxmlformats.org/spreadsheetml/2006/main" count="61" uniqueCount="39">
  <si>
    <t>CUSTOMER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</si>
  <si>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</si>
  <si>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</si>
  <si>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</si>
  <si>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</si>
  <si>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</si>
  <si>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</si>
  <si>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</si>
  <si>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</si>
  <si>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</si>
  <si>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</si>
  <si>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</si>
  <si>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</si>
  <si>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</si>
  <si>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Redacted</t>
  </si>
  <si>
    <t>TOTALS</t>
  </si>
  <si>
    <t xml:space="preserve">MT and Platform Costs 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</si>
  <si>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</si>
  <si>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</si>
  <si>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</si>
  <si>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</si>
  <si>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</si>
  <si>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</si>
  <si>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</si>
  <si>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</si>
  <si>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</si>
  <si>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</si>
  <si>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</si>
  <si>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</si>
  <si>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MT</t>
  </si>
  <si>
    <t>MT-LTC</t>
  </si>
  <si>
    <t>MT-NTaTScript</t>
  </si>
  <si>
    <t>TOTAL MT</t>
  </si>
  <si>
    <t>Platform</t>
  </si>
  <si>
    <t>EMDAT</t>
  </si>
  <si>
    <t>WebChartMD</t>
  </si>
  <si>
    <t>Total Platform</t>
  </si>
  <si>
    <t xml:space="preserve">Total MT and Platform Costs </t>
  </si>
  <si>
    <t xml:space="preserve">Monlthly Gross Profit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</si>
</sst>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44" fontId="2" fillId="0" borderId="0" xfId="0" applyNumberFormat="1" applyFont="1"/>
    <xf numFmtId="0" fontId="1" fillId="0" borderId="0" xfId="0" applyFont="1"/>
    <xf numFmtId="44" fontId="1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3F46-51C1-48D8-AC6E-50FD001EB598}">
  <dimension ref="A1:N44"/>
  <sheetViews>
    <sheetView tabSelected="1" topLeftCell="A38" zoomScale="130" zoomScaleNormal="130" workbookViewId="0">
      <selection activeCell="A3" sqref="A3:A24"/>
    </sheetView>
  </sheetViews>
  <sheetFormatPr defaultColWidth="14.7265625" defaultRowHeight="16" x14ac:dyDescent="0.8"/>
  <cols>
    <col min="1" max="1" width="30.7265625" style="3" customWidth="1"/>
    <col min="2" max="16384" width="14.7265625" style="3"/>
  </cols>
  <sheetData>
    <row r="1" spans="1:14" s="2" customFormat="1" x14ac:dyDescent="0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3" spans="1:14" x14ac:dyDescent="0.8">
      <c r="A3" s="3" t="s">
        <v>14</v>
      </c>
      <c r="B3" s="4">
        <v>633.29999999999995</v>
      </c>
      <c r="C3" s="4">
        <v>870.9</v>
      </c>
      <c r="D3" s="4">
        <v>791.85</v>
      </c>
      <c r="E3" s="4">
        <v>653.54999999999995</v>
      </c>
      <c r="F3" s="4">
        <v>1021.65</v>
      </c>
      <c r="G3" s="4">
        <v>851.85</v>
      </c>
      <c r="H3" s="4">
        <v>1437.15</v>
      </c>
      <c r="I3" s="4">
        <v>516.75</v>
      </c>
      <c r="J3" s="4">
        <v>1041</v>
      </c>
      <c r="K3" s="4">
        <v>1165.6500000000001</v>
      </c>
      <c r="L3" s="4">
        <v>1554.3</v>
      </c>
      <c r="M3" s="4">
        <v>1093.05</v>
      </c>
      <c r="N3" s="4">
        <f t="shared" ref="N3:N24" si="0">SUM(B3:M3)</f>
        <v>11630.999999999998</v>
      </c>
    </row>
    <row r="4" spans="1:14" x14ac:dyDescent="0.8">
      <c r="A4" s="3" t="s">
        <v>14</v>
      </c>
      <c r="B4" s="4">
        <v>515.25</v>
      </c>
      <c r="C4" s="4">
        <v>615</v>
      </c>
      <c r="D4" s="4">
        <v>504.3</v>
      </c>
      <c r="E4" s="4">
        <v>514.5</v>
      </c>
      <c r="F4" s="4">
        <v>693.15</v>
      </c>
      <c r="G4" s="4">
        <v>460.5</v>
      </c>
      <c r="H4" s="4">
        <v>810.9</v>
      </c>
      <c r="I4" s="4">
        <v>355.5</v>
      </c>
      <c r="J4" s="4">
        <v>765.45</v>
      </c>
      <c r="K4" s="4">
        <v>695.25</v>
      </c>
      <c r="L4" s="4">
        <v>1048.5</v>
      </c>
      <c r="M4" s="4">
        <v>785.85</v>
      </c>
      <c r="N4" s="4">
        <f t="shared" si="0"/>
        <v>7764.1500000000005</v>
      </c>
    </row>
    <row r="5" spans="1:14" x14ac:dyDescent="0.8">
      <c r="A5" s="3" t="s">
        <v>14</v>
      </c>
      <c r="B5" s="4">
        <v>183.82</v>
      </c>
      <c r="C5" s="4">
        <v>421.82</v>
      </c>
      <c r="D5" s="4">
        <v>333.06</v>
      </c>
      <c r="E5" s="4">
        <v>428.4</v>
      </c>
      <c r="F5" s="4">
        <v>372.68</v>
      </c>
      <c r="G5" s="4">
        <v>374.08</v>
      </c>
      <c r="H5" s="4">
        <v>283.58</v>
      </c>
      <c r="I5" s="4"/>
      <c r="J5" s="4">
        <v>4.55</v>
      </c>
      <c r="K5" s="4">
        <v>42.9</v>
      </c>
      <c r="L5" s="4">
        <v>73.709999999999994</v>
      </c>
      <c r="M5" s="4"/>
      <c r="N5" s="4">
        <f t="shared" si="0"/>
        <v>2518.6000000000004</v>
      </c>
    </row>
    <row r="6" spans="1:14" x14ac:dyDescent="0.8">
      <c r="A6" s="3" t="s">
        <v>14</v>
      </c>
      <c r="B6" s="4">
        <v>979.71</v>
      </c>
      <c r="C6" s="4">
        <v>710.94</v>
      </c>
      <c r="D6" s="4">
        <v>571.03</v>
      </c>
      <c r="E6" s="4">
        <v>778.77</v>
      </c>
      <c r="F6" s="4">
        <v>393.38</v>
      </c>
      <c r="G6" s="4">
        <v>290.02</v>
      </c>
      <c r="H6" s="4">
        <v>466.31</v>
      </c>
      <c r="I6" s="4">
        <v>247.52</v>
      </c>
      <c r="J6" s="4">
        <v>373.66</v>
      </c>
      <c r="K6" s="4">
        <v>207.57</v>
      </c>
      <c r="L6" s="4">
        <v>287.64</v>
      </c>
      <c r="M6" s="4">
        <v>299.2</v>
      </c>
      <c r="N6" s="4">
        <f t="shared" si="0"/>
        <v>5605.7500000000009</v>
      </c>
    </row>
    <row r="7" spans="1:14" x14ac:dyDescent="0.8">
      <c r="A7" s="3" t="s">
        <v>14</v>
      </c>
      <c r="B7" s="4">
        <v>45.37</v>
      </c>
      <c r="C7" s="4">
        <v>136.5</v>
      </c>
      <c r="D7" s="4">
        <v>69.81</v>
      </c>
      <c r="E7" s="4">
        <v>81.25</v>
      </c>
      <c r="F7" s="4">
        <v>169.78</v>
      </c>
      <c r="G7" s="4">
        <v>340.99</v>
      </c>
      <c r="H7" s="4">
        <v>443.3</v>
      </c>
      <c r="I7" s="4"/>
      <c r="J7" s="4">
        <v>28.86</v>
      </c>
      <c r="K7" s="4">
        <v>105.04</v>
      </c>
      <c r="L7" s="4">
        <v>168.48</v>
      </c>
      <c r="M7" s="4">
        <v>130.26</v>
      </c>
      <c r="N7" s="4">
        <f t="shared" si="0"/>
        <v>1719.6399999999999</v>
      </c>
    </row>
    <row r="8" spans="1:14" x14ac:dyDescent="0.8">
      <c r="A8" s="3" t="s">
        <v>14</v>
      </c>
      <c r="B8" s="4">
        <v>23.01</v>
      </c>
      <c r="C8" s="4">
        <v>28.08</v>
      </c>
      <c r="D8" s="4">
        <v>63.96</v>
      </c>
      <c r="E8" s="4">
        <v>36.4</v>
      </c>
      <c r="F8" s="4">
        <v>57.85</v>
      </c>
      <c r="G8" s="4">
        <v>45.76</v>
      </c>
      <c r="H8" s="4">
        <v>80.150000000000006</v>
      </c>
      <c r="I8" s="4"/>
      <c r="J8" s="4">
        <v>60.13</v>
      </c>
      <c r="K8" s="4">
        <v>32.630000000000003</v>
      </c>
      <c r="L8" s="4">
        <v>56.5</v>
      </c>
      <c r="M8" s="4">
        <v>27.88</v>
      </c>
      <c r="N8" s="4">
        <f t="shared" si="0"/>
        <v>512.35</v>
      </c>
    </row>
    <row r="9" spans="1:14" x14ac:dyDescent="0.8">
      <c r="A9" s="3" t="s">
        <v>14</v>
      </c>
      <c r="B9" s="4">
        <v>1092</v>
      </c>
      <c r="C9" s="4">
        <v>1214.72</v>
      </c>
      <c r="D9" s="4">
        <v>955.24</v>
      </c>
      <c r="E9" s="4">
        <v>912.86</v>
      </c>
      <c r="F9" s="4">
        <v>774.82</v>
      </c>
      <c r="G9" s="4">
        <v>883.7</v>
      </c>
      <c r="H9" s="4">
        <v>1842.74</v>
      </c>
      <c r="I9" s="4"/>
      <c r="J9" s="4">
        <v>876.87</v>
      </c>
      <c r="K9" s="4">
        <v>1289.7</v>
      </c>
      <c r="L9" s="4">
        <v>1152.3800000000001</v>
      </c>
      <c r="M9" s="4">
        <v>1029.73</v>
      </c>
      <c r="N9" s="4">
        <f t="shared" si="0"/>
        <v>12024.759999999998</v>
      </c>
    </row>
    <row r="10" spans="1:14" x14ac:dyDescent="0.8">
      <c r="A10" s="3" t="s">
        <v>14</v>
      </c>
      <c r="B10" s="4">
        <v>6323.17</v>
      </c>
      <c r="C10" s="4">
        <v>5676.64</v>
      </c>
      <c r="D10" s="4">
        <v>6347.21</v>
      </c>
      <c r="E10" s="4">
        <v>6631.76</v>
      </c>
      <c r="F10" s="4">
        <v>5298.14</v>
      </c>
      <c r="G10" s="4">
        <v>8512.36</v>
      </c>
      <c r="H10" s="4">
        <v>11643.39</v>
      </c>
      <c r="I10" s="4">
        <v>4445.62</v>
      </c>
      <c r="J10" s="4">
        <v>6500.62</v>
      </c>
      <c r="K10" s="4">
        <v>6187.7</v>
      </c>
      <c r="L10" s="4">
        <v>6821.02</v>
      </c>
      <c r="M10" s="4">
        <v>8051.52</v>
      </c>
      <c r="N10" s="4">
        <f t="shared" si="0"/>
        <v>82439.150000000009</v>
      </c>
    </row>
    <row r="11" spans="1:14" x14ac:dyDescent="0.8">
      <c r="A11" s="3" t="s">
        <v>14</v>
      </c>
      <c r="B11" s="4">
        <v>9.36</v>
      </c>
      <c r="C11" s="4">
        <v>5.4</v>
      </c>
      <c r="D11" s="4">
        <v>11.88</v>
      </c>
      <c r="E11" s="4">
        <v>25.8</v>
      </c>
      <c r="F11" s="4">
        <v>8.2799999999999994</v>
      </c>
      <c r="G11" s="4">
        <v>24.36</v>
      </c>
      <c r="H11" s="4">
        <v>38.28</v>
      </c>
      <c r="I11" s="4"/>
      <c r="J11" s="4">
        <v>21.36</v>
      </c>
      <c r="K11" s="4"/>
      <c r="L11" s="4">
        <v>33.119999999999997</v>
      </c>
      <c r="M11" s="4">
        <v>18.12</v>
      </c>
      <c r="N11" s="4">
        <f t="shared" si="0"/>
        <v>195.96</v>
      </c>
    </row>
    <row r="12" spans="1:14" x14ac:dyDescent="0.8">
      <c r="A12" s="3" t="s">
        <v>14</v>
      </c>
      <c r="B12" s="4">
        <v>32.06</v>
      </c>
      <c r="C12" s="4">
        <v>7.84</v>
      </c>
      <c r="D12" s="4">
        <v>19.32</v>
      </c>
      <c r="E12" s="4">
        <v>19.04</v>
      </c>
      <c r="F12" s="4">
        <v>32.340000000000003</v>
      </c>
      <c r="G12" s="4">
        <v>145.18</v>
      </c>
      <c r="H12" s="4">
        <v>59.26</v>
      </c>
      <c r="I12" s="4"/>
      <c r="J12" s="4">
        <v>23.63</v>
      </c>
      <c r="K12" s="4">
        <v>30.92</v>
      </c>
      <c r="L12" s="4">
        <v>45.49</v>
      </c>
      <c r="M12" s="4"/>
      <c r="N12" s="4">
        <f t="shared" si="0"/>
        <v>415.08000000000004</v>
      </c>
    </row>
    <row r="13" spans="1:14" x14ac:dyDescent="0.8">
      <c r="A13" s="3" t="s">
        <v>14</v>
      </c>
      <c r="B13" s="4">
        <v>12.12</v>
      </c>
      <c r="C13" s="4">
        <v>53.3</v>
      </c>
      <c r="D13" s="4">
        <v>40.43</v>
      </c>
      <c r="E13" s="4">
        <v>52.26</v>
      </c>
      <c r="F13" s="4">
        <v>143.52000000000001</v>
      </c>
      <c r="G13" s="4">
        <v>86.32</v>
      </c>
      <c r="H13" s="4">
        <v>389.35</v>
      </c>
      <c r="I13" s="4">
        <v>45.5</v>
      </c>
      <c r="J13" s="4">
        <v>47.06</v>
      </c>
      <c r="K13" s="4">
        <v>649.35</v>
      </c>
      <c r="L13" s="4">
        <v>350.61</v>
      </c>
      <c r="M13" s="4">
        <v>237.77</v>
      </c>
      <c r="N13" s="4">
        <f t="shared" si="0"/>
        <v>2107.59</v>
      </c>
    </row>
    <row r="14" spans="1:14" x14ac:dyDescent="0.8">
      <c r="A14" s="3" t="s">
        <v>14</v>
      </c>
      <c r="B14" s="4">
        <v>4675.72</v>
      </c>
      <c r="C14" s="4">
        <v>4955.3900000000003</v>
      </c>
      <c r="D14" s="4">
        <v>4523.93</v>
      </c>
      <c r="E14" s="4">
        <v>4522.6400000000003</v>
      </c>
      <c r="F14" s="4">
        <v>4718.5200000000004</v>
      </c>
      <c r="G14" s="4">
        <v>4889.49</v>
      </c>
      <c r="H14" s="4">
        <v>6957.14</v>
      </c>
      <c r="I14" s="4">
        <v>2672.91</v>
      </c>
      <c r="J14" s="4">
        <v>4515.93</v>
      </c>
      <c r="K14" s="4">
        <v>4653.46</v>
      </c>
      <c r="L14" s="4">
        <v>5544.93</v>
      </c>
      <c r="M14" s="4">
        <v>4196.32</v>
      </c>
      <c r="N14" s="4">
        <f t="shared" si="0"/>
        <v>56826.380000000005</v>
      </c>
    </row>
    <row r="15" spans="1:14" x14ac:dyDescent="0.8">
      <c r="A15" s="3" t="s">
        <v>14</v>
      </c>
      <c r="B15" s="4">
        <v>264.55</v>
      </c>
      <c r="C15" s="4">
        <v>353.34</v>
      </c>
      <c r="D15" s="4">
        <v>262.47000000000003</v>
      </c>
      <c r="E15" s="4">
        <v>237.51</v>
      </c>
      <c r="F15" s="4">
        <v>160.03</v>
      </c>
      <c r="G15" s="4">
        <v>255.45</v>
      </c>
      <c r="H15" s="4">
        <v>361.01</v>
      </c>
      <c r="I15" s="4">
        <v>102.96</v>
      </c>
      <c r="J15" s="4">
        <v>264.68</v>
      </c>
      <c r="K15" s="4">
        <v>199.94</v>
      </c>
      <c r="L15" s="4">
        <v>246.35</v>
      </c>
      <c r="M15" s="4">
        <v>208.26</v>
      </c>
      <c r="N15" s="4">
        <f t="shared" si="0"/>
        <v>2916.55</v>
      </c>
    </row>
    <row r="16" spans="1:14" x14ac:dyDescent="0.8">
      <c r="A16" s="3" t="s">
        <v>14</v>
      </c>
      <c r="B16" s="4">
        <v>1295.8399999999999</v>
      </c>
      <c r="C16" s="4">
        <v>1393.73</v>
      </c>
      <c r="D16" s="4">
        <v>949.78</v>
      </c>
      <c r="E16" s="4">
        <v>972.4</v>
      </c>
      <c r="F16" s="4">
        <v>913.25</v>
      </c>
      <c r="G16" s="4">
        <v>1071.46</v>
      </c>
      <c r="H16" s="4">
        <v>1401.27</v>
      </c>
      <c r="I16" s="4">
        <v>609.57000000000005</v>
      </c>
      <c r="J16" s="4">
        <v>1056.3800000000001</v>
      </c>
      <c r="K16" s="4">
        <v>859.43</v>
      </c>
      <c r="L16" s="4">
        <v>766.87</v>
      </c>
      <c r="M16" s="4">
        <v>841.23</v>
      </c>
      <c r="N16" s="4">
        <f t="shared" si="0"/>
        <v>12131.210000000001</v>
      </c>
    </row>
    <row r="17" spans="1:14" x14ac:dyDescent="0.8">
      <c r="A17" s="3" t="s">
        <v>14</v>
      </c>
      <c r="B17" s="4">
        <v>457.98</v>
      </c>
      <c r="C17" s="4">
        <v>376.25</v>
      </c>
      <c r="D17" s="4">
        <v>514.87</v>
      </c>
      <c r="E17" s="4">
        <v>463.43</v>
      </c>
      <c r="F17" s="4">
        <v>431.24</v>
      </c>
      <c r="G17" s="4">
        <v>561.29999999999995</v>
      </c>
      <c r="H17" s="4">
        <v>680.97</v>
      </c>
      <c r="I17" s="4">
        <v>251.12</v>
      </c>
      <c r="J17" s="4">
        <v>480.77</v>
      </c>
      <c r="K17" s="4">
        <v>519.03</v>
      </c>
      <c r="L17" s="4">
        <v>618.85</v>
      </c>
      <c r="M17" s="4">
        <v>603.09</v>
      </c>
      <c r="N17" s="4">
        <f t="shared" si="0"/>
        <v>5958.9000000000005</v>
      </c>
    </row>
    <row r="18" spans="1:14" x14ac:dyDescent="0.8">
      <c r="A18" s="3" t="s">
        <v>14</v>
      </c>
      <c r="B18" s="4">
        <v>2743.8</v>
      </c>
      <c r="C18" s="4">
        <v>3291.2</v>
      </c>
      <c r="D18" s="4">
        <v>3189.71</v>
      </c>
      <c r="E18" s="4">
        <v>3567.02</v>
      </c>
      <c r="F18" s="4">
        <v>3833.5</v>
      </c>
      <c r="G18" s="4">
        <v>4263.93</v>
      </c>
      <c r="H18" s="4">
        <v>5902.4</v>
      </c>
      <c r="I18" s="4">
        <v>1934.6</v>
      </c>
      <c r="J18" s="4">
        <v>2018.41</v>
      </c>
      <c r="K18" s="4">
        <v>28.9</v>
      </c>
      <c r="L18" s="4">
        <v>75.16</v>
      </c>
      <c r="M18" s="4">
        <v>127.67</v>
      </c>
      <c r="N18" s="4">
        <f t="shared" si="0"/>
        <v>30976.299999999996</v>
      </c>
    </row>
    <row r="19" spans="1:14" x14ac:dyDescent="0.8">
      <c r="A19" s="3" t="s">
        <v>14</v>
      </c>
      <c r="B19" s="4">
        <v>120.12</v>
      </c>
      <c r="C19" s="4">
        <v>132.72999999999999</v>
      </c>
      <c r="D19" s="4">
        <v>105.04</v>
      </c>
      <c r="E19" s="4">
        <v>99.45</v>
      </c>
      <c r="F19" s="4">
        <v>88.27</v>
      </c>
      <c r="G19" s="4">
        <v>84.5</v>
      </c>
      <c r="H19" s="4">
        <v>79.3</v>
      </c>
      <c r="I19" s="4">
        <v>40.04</v>
      </c>
      <c r="J19" s="4">
        <v>69.03</v>
      </c>
      <c r="K19" s="4">
        <v>42.38</v>
      </c>
      <c r="L19" s="4">
        <v>78.39</v>
      </c>
      <c r="M19" s="4">
        <v>100.62</v>
      </c>
      <c r="N19" s="4">
        <f t="shared" si="0"/>
        <v>1039.8699999999999</v>
      </c>
    </row>
    <row r="20" spans="1:14" x14ac:dyDescent="0.8">
      <c r="A20" s="3" t="s">
        <v>14</v>
      </c>
      <c r="B20" s="4">
        <v>301.7</v>
      </c>
      <c r="C20" s="4">
        <v>349.02</v>
      </c>
      <c r="D20" s="4">
        <v>303.94</v>
      </c>
      <c r="E20" s="4">
        <v>208.32</v>
      </c>
      <c r="F20" s="4">
        <v>275.66000000000003</v>
      </c>
      <c r="G20" s="4">
        <v>308.56</v>
      </c>
      <c r="H20" s="4">
        <v>433.3</v>
      </c>
      <c r="I20" s="4"/>
      <c r="J20" s="4">
        <v>243.46</v>
      </c>
      <c r="K20" s="4">
        <v>215.74</v>
      </c>
      <c r="L20" s="4">
        <v>145.6</v>
      </c>
      <c r="M20" s="4">
        <v>159.6</v>
      </c>
      <c r="N20" s="4">
        <f t="shared" si="0"/>
        <v>2944.8999999999996</v>
      </c>
    </row>
    <row r="21" spans="1:14" x14ac:dyDescent="0.8">
      <c r="A21" s="3" t="s">
        <v>14</v>
      </c>
      <c r="B21" s="4"/>
      <c r="C21" s="4">
        <v>111.72</v>
      </c>
      <c r="D21" s="4">
        <v>189</v>
      </c>
      <c r="E21" s="4">
        <v>122.78</v>
      </c>
      <c r="F21" s="4">
        <v>178.5</v>
      </c>
      <c r="G21" s="4">
        <v>35.56</v>
      </c>
      <c r="H21" s="4">
        <v>179.06</v>
      </c>
      <c r="I21" s="4"/>
      <c r="J21" s="4">
        <v>65.94</v>
      </c>
      <c r="K21" s="4">
        <v>60.9</v>
      </c>
      <c r="L21" s="4">
        <v>70.42</v>
      </c>
      <c r="M21" s="4">
        <v>104.16</v>
      </c>
      <c r="N21" s="4">
        <f t="shared" si="0"/>
        <v>1118.04</v>
      </c>
    </row>
    <row r="22" spans="1:14" x14ac:dyDescent="0.8">
      <c r="A22" s="3" t="s">
        <v>14</v>
      </c>
      <c r="B22" s="4">
        <v>286.02</v>
      </c>
      <c r="C22" s="4">
        <v>241.78</v>
      </c>
      <c r="D22" s="4">
        <v>281.39999999999998</v>
      </c>
      <c r="E22" s="4">
        <v>301.42</v>
      </c>
      <c r="F22" s="4">
        <v>368.34</v>
      </c>
      <c r="G22" s="4">
        <v>347.62</v>
      </c>
      <c r="H22" s="4">
        <v>580.44000000000005</v>
      </c>
      <c r="I22" s="4"/>
      <c r="J22" s="4">
        <v>421.54</v>
      </c>
      <c r="K22" s="4">
        <v>346.08</v>
      </c>
      <c r="L22" s="4">
        <v>390.46</v>
      </c>
      <c r="M22" s="4">
        <v>298.89999999999998</v>
      </c>
      <c r="N22" s="4">
        <f t="shared" si="0"/>
        <v>3864</v>
      </c>
    </row>
    <row r="23" spans="1:14" x14ac:dyDescent="0.8">
      <c r="A23" s="3" t="s">
        <v>14</v>
      </c>
      <c r="B23" s="4">
        <v>462.8</v>
      </c>
      <c r="C23" s="4">
        <v>757.51</v>
      </c>
      <c r="D23" s="4">
        <v>748.28</v>
      </c>
      <c r="E23" s="4">
        <v>710.84</v>
      </c>
      <c r="F23" s="4">
        <v>842.53</v>
      </c>
      <c r="G23" s="4">
        <v>530.53</v>
      </c>
      <c r="H23" s="4">
        <v>819.13</v>
      </c>
      <c r="I23" s="4">
        <v>329.94</v>
      </c>
      <c r="J23" s="4">
        <v>567.97</v>
      </c>
      <c r="K23" s="4">
        <v>475.15</v>
      </c>
      <c r="L23" s="4">
        <v>690.95</v>
      </c>
      <c r="M23" s="4">
        <v>441.87</v>
      </c>
      <c r="N23" s="4">
        <f t="shared" si="0"/>
        <v>7377.4999999999991</v>
      </c>
    </row>
    <row r="24" spans="1:14" x14ac:dyDescent="0.8">
      <c r="A24" s="3" t="s">
        <v>14</v>
      </c>
      <c r="B24" s="4">
        <v>11.76</v>
      </c>
      <c r="C24" s="4">
        <v>9.1</v>
      </c>
      <c r="D24" s="4"/>
      <c r="E24" s="4"/>
      <c r="F24" s="4">
        <v>8.4</v>
      </c>
      <c r="G24" s="4">
        <v>7.28</v>
      </c>
      <c r="H24" s="4">
        <v>30.07</v>
      </c>
      <c r="I24" s="4"/>
      <c r="J24" s="4"/>
      <c r="K24" s="4"/>
      <c r="L24" s="4"/>
      <c r="M24" s="4"/>
      <c r="N24" s="4">
        <f t="shared" si="0"/>
        <v>66.61</v>
      </c>
    </row>
    <row r="25" spans="1:14" x14ac:dyDescent="0.8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x14ac:dyDescent="0.8">
      <c r="A26" s="3" t="s">
        <v>15</v>
      </c>
      <c r="B26" s="4">
        <f>SUM(B3:B24)</f>
        <v>20469.46</v>
      </c>
      <c r="C26" s="4">
        <f t="shared" ref="C26:M26" si="1">SUM(C3:C24)</f>
        <v>21712.909999999996</v>
      </c>
      <c r="D26" s="4">
        <f t="shared" si="1"/>
        <v>20776.509999999998</v>
      </c>
      <c r="E26" s="4">
        <f t="shared" si="1"/>
        <v>21340.399999999998</v>
      </c>
      <c r="F26" s="4">
        <f t="shared" si="1"/>
        <v>20783.830000000005</v>
      </c>
      <c r="G26" s="4">
        <f t="shared" si="1"/>
        <v>24370.799999999999</v>
      </c>
      <c r="H26" s="4">
        <f t="shared" si="1"/>
        <v>34918.5</v>
      </c>
      <c r="I26" s="4">
        <f t="shared" si="1"/>
        <v>11552.03</v>
      </c>
      <c r="J26" s="4">
        <f t="shared" si="1"/>
        <v>19447.3</v>
      </c>
      <c r="K26" s="4">
        <f t="shared" si="1"/>
        <v>17807.720000000012</v>
      </c>
      <c r="L26" s="4">
        <f t="shared" si="1"/>
        <v>20219.729999999992</v>
      </c>
      <c r="M26" s="4">
        <f t="shared" si="1"/>
        <v>18755.099999999999</v>
      </c>
      <c r="N26" s="4">
        <f>SUM(N3:N24)</f>
        <v>252154.28999999998</v>
      </c>
    </row>
    <row r="27" spans="1:14" x14ac:dyDescent="0.8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s="5" customFormat="1" x14ac:dyDescent="0.8">
      <c r="A28" s="5" t="s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ht="16.75" thickBot="1" x14ac:dyDescent="0.95">
      <c r="A29" s="7"/>
      <c r="B29" s="8" t="s">
        <v>17</v>
      </c>
      <c r="C29" s="8" t="s">
        <v>18</v>
      </c>
      <c r="D29" s="8" t="s">
        <v>19</v>
      </c>
      <c r="E29" s="8" t="s">
        <v>20</v>
      </c>
      <c r="F29" s="8" t="s">
        <v>21</v>
      </c>
      <c r="G29" s="8" t="s">
        <v>22</v>
      </c>
      <c r="H29" s="8" t="s">
        <v>23</v>
      </c>
      <c r="I29" s="8" t="s">
        <v>24</v>
      </c>
      <c r="J29" s="8" t="s">
        <v>25</v>
      </c>
      <c r="K29" s="8" t="s">
        <v>26</v>
      </c>
      <c r="L29" s="8" t="s">
        <v>27</v>
      </c>
      <c r="M29" s="8" t="s">
        <v>28</v>
      </c>
      <c r="N29" s="8" t="s">
        <v>13</v>
      </c>
    </row>
    <row r="30" spans="1:14" ht="16.75" thickTop="1" x14ac:dyDescent="0.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8">
      <c r="A31" s="9" t="s">
        <v>29</v>
      </c>
      <c r="B31" s="10">
        <v>5497.76</v>
      </c>
      <c r="C31" s="10">
        <v>6358.01</v>
      </c>
      <c r="D31" s="10">
        <v>5425.03</v>
      </c>
      <c r="E31" s="10">
        <v>5684.76</v>
      </c>
      <c r="F31" s="10">
        <v>5665.94</v>
      </c>
      <c r="G31" s="10">
        <v>6026.53</v>
      </c>
      <c r="H31" s="10">
        <v>8239.1200000000008</v>
      </c>
      <c r="I31" s="10">
        <v>8374.41</v>
      </c>
      <c r="J31" s="10">
        <v>6616.49</v>
      </c>
      <c r="K31" s="10">
        <v>6032.98</v>
      </c>
      <c r="L31" s="10">
        <v>6860.4</v>
      </c>
      <c r="M31" s="10">
        <v>6245.33</v>
      </c>
      <c r="N31" s="10">
        <f>ROUND(SUM(B31:M31),5)</f>
        <v>77026.759999999995</v>
      </c>
    </row>
    <row r="32" spans="1:14" x14ac:dyDescent="0.8">
      <c r="A32" s="9" t="s">
        <v>30</v>
      </c>
      <c r="B32" s="10">
        <v>3390.17</v>
      </c>
      <c r="C32" s="10">
        <v>2944.23</v>
      </c>
      <c r="D32" s="10">
        <v>3281.82</v>
      </c>
      <c r="E32" s="10">
        <v>3475.83</v>
      </c>
      <c r="F32" s="10">
        <v>2724.61</v>
      </c>
      <c r="G32" s="10">
        <v>3487.25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>ROUND(SUM(B32:M32),5)</f>
        <v>19303.91</v>
      </c>
    </row>
    <row r="33" spans="1:14" x14ac:dyDescent="0.8">
      <c r="A33" s="9" t="s">
        <v>31</v>
      </c>
      <c r="B33" s="11">
        <v>482.44</v>
      </c>
      <c r="C33" s="11">
        <v>642</v>
      </c>
      <c r="D33" s="11">
        <v>554.16</v>
      </c>
      <c r="E33" s="11">
        <v>508</v>
      </c>
      <c r="F33" s="11">
        <v>740.4</v>
      </c>
      <c r="G33" s="11">
        <v>593.12</v>
      </c>
      <c r="H33" s="11">
        <v>684.8</v>
      </c>
      <c r="I33" s="11">
        <v>790.88</v>
      </c>
      <c r="J33" s="11">
        <v>772.48</v>
      </c>
      <c r="K33" s="11">
        <v>690.84</v>
      </c>
      <c r="L33" s="11">
        <v>1230.4000000000001</v>
      </c>
      <c r="M33" s="11">
        <v>868.72</v>
      </c>
      <c r="N33" s="11">
        <f>ROUND(SUM(B33:M33),5)</f>
        <v>8558.24</v>
      </c>
    </row>
    <row r="34" spans="1:14" x14ac:dyDescent="0.8">
      <c r="A34" s="9" t="s">
        <v>32</v>
      </c>
      <c r="B34" s="10">
        <f>SUM(B31:B33)</f>
        <v>9370.3700000000008</v>
      </c>
      <c r="C34" s="10">
        <f t="shared" ref="C34:N34" si="2">SUM(C31:C33)</f>
        <v>9944.24</v>
      </c>
      <c r="D34" s="10">
        <f t="shared" si="2"/>
        <v>9261.01</v>
      </c>
      <c r="E34" s="10">
        <f t="shared" si="2"/>
        <v>9668.59</v>
      </c>
      <c r="F34" s="10">
        <f t="shared" si="2"/>
        <v>9130.9499999999989</v>
      </c>
      <c r="G34" s="10">
        <f t="shared" si="2"/>
        <v>10106.9</v>
      </c>
      <c r="H34" s="10">
        <f t="shared" si="2"/>
        <v>8923.92</v>
      </c>
      <c r="I34" s="10">
        <f t="shared" si="2"/>
        <v>9165.2899999999991</v>
      </c>
      <c r="J34" s="10">
        <f t="shared" si="2"/>
        <v>7388.9699999999993</v>
      </c>
      <c r="K34" s="10">
        <f t="shared" si="2"/>
        <v>6723.82</v>
      </c>
      <c r="L34" s="10">
        <f t="shared" si="2"/>
        <v>8090.7999999999993</v>
      </c>
      <c r="M34" s="10">
        <f t="shared" si="2"/>
        <v>7114.05</v>
      </c>
      <c r="N34" s="10">
        <f t="shared" si="2"/>
        <v>104888.91</v>
      </c>
    </row>
    <row r="35" spans="1:14" x14ac:dyDescent="0.8">
      <c r="A35" s="12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8">
      <c r="A36" s="9" t="s">
        <v>34</v>
      </c>
      <c r="B36" s="10">
        <v>3377.09</v>
      </c>
      <c r="C36" s="10">
        <v>3150.45</v>
      </c>
      <c r="D36" s="10">
        <v>3029.17</v>
      </c>
      <c r="E36" s="10">
        <v>3208.64</v>
      </c>
      <c r="F36" s="10">
        <v>3037.92</v>
      </c>
      <c r="G36" s="10">
        <v>3200.22</v>
      </c>
      <c r="H36" s="10">
        <v>4546.3599999999997</v>
      </c>
      <c r="I36" s="10">
        <v>3999.9</v>
      </c>
      <c r="J36" s="10">
        <v>3964.1</v>
      </c>
      <c r="K36" s="10">
        <v>2921.15</v>
      </c>
      <c r="L36" s="10">
        <v>3467.33</v>
      </c>
      <c r="M36" s="10">
        <v>3284.1</v>
      </c>
      <c r="N36" s="10">
        <f>ROUND(SUM(B36:M36),5)</f>
        <v>41186.43</v>
      </c>
    </row>
    <row r="37" spans="1:14" x14ac:dyDescent="0.8">
      <c r="A37" s="9" t="s">
        <v>35</v>
      </c>
      <c r="B37" s="10">
        <v>1123.8900000000001</v>
      </c>
      <c r="C37" s="10">
        <v>1229.1099999999999</v>
      </c>
      <c r="D37" s="10">
        <v>1185.26</v>
      </c>
      <c r="E37" s="10">
        <v>1188.69</v>
      </c>
      <c r="F37" s="10">
        <v>1221.45</v>
      </c>
      <c r="G37" s="10">
        <v>1304.42</v>
      </c>
      <c r="H37" s="10">
        <v>1031.18</v>
      </c>
      <c r="I37" s="10">
        <v>189.12</v>
      </c>
      <c r="J37" s="10">
        <v>251.4</v>
      </c>
      <c r="K37" s="10">
        <v>194.38</v>
      </c>
      <c r="L37" s="10">
        <v>377.11</v>
      </c>
      <c r="M37" s="10">
        <v>262.66000000000003</v>
      </c>
      <c r="N37" s="10">
        <f>ROUND(SUM(B37:M37),5)</f>
        <v>9558.67</v>
      </c>
    </row>
    <row r="38" spans="1:14" x14ac:dyDescent="0.8">
      <c r="A38" s="9" t="s">
        <v>36</v>
      </c>
      <c r="B38" s="4">
        <f>SUM(B36:B37)</f>
        <v>4500.9800000000005</v>
      </c>
      <c r="C38" s="4">
        <f t="shared" ref="C38:N38" si="3">SUM(C36:C37)</f>
        <v>4379.5599999999995</v>
      </c>
      <c r="D38" s="4">
        <f t="shared" si="3"/>
        <v>4214.43</v>
      </c>
      <c r="E38" s="4">
        <f t="shared" si="3"/>
        <v>4397.33</v>
      </c>
      <c r="F38" s="4">
        <f t="shared" si="3"/>
        <v>4259.37</v>
      </c>
      <c r="G38" s="4">
        <f t="shared" si="3"/>
        <v>4504.6399999999994</v>
      </c>
      <c r="H38" s="4">
        <f t="shared" si="3"/>
        <v>5577.54</v>
      </c>
      <c r="I38" s="4">
        <f t="shared" si="3"/>
        <v>4189.0200000000004</v>
      </c>
      <c r="J38" s="4">
        <f t="shared" si="3"/>
        <v>4215.5</v>
      </c>
      <c r="K38" s="4">
        <f t="shared" si="3"/>
        <v>3115.53</v>
      </c>
      <c r="L38" s="4">
        <f t="shared" si="3"/>
        <v>3844.44</v>
      </c>
      <c r="M38" s="4">
        <f t="shared" si="3"/>
        <v>3546.7599999999998</v>
      </c>
      <c r="N38" s="4">
        <f t="shared" si="3"/>
        <v>50745.1</v>
      </c>
    </row>
    <row r="39" spans="1:14" x14ac:dyDescent="0.8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4" x14ac:dyDescent="0.8">
      <c r="A40" s="9" t="s">
        <v>37</v>
      </c>
      <c r="B40" s="4">
        <f>B34+B38</f>
        <v>13871.350000000002</v>
      </c>
      <c r="C40" s="4">
        <f t="shared" ref="C40:N40" si="4">C34+C38</f>
        <v>14323.8</v>
      </c>
      <c r="D40" s="4">
        <f t="shared" si="4"/>
        <v>13475.44</v>
      </c>
      <c r="E40" s="4">
        <f t="shared" si="4"/>
        <v>14065.92</v>
      </c>
      <c r="F40" s="4">
        <f t="shared" si="4"/>
        <v>13390.32</v>
      </c>
      <c r="G40" s="4">
        <f t="shared" si="4"/>
        <v>14611.539999999999</v>
      </c>
      <c r="H40" s="4">
        <f t="shared" si="4"/>
        <v>14501.46</v>
      </c>
      <c r="I40" s="4">
        <f t="shared" si="4"/>
        <v>13354.31</v>
      </c>
      <c r="J40" s="4">
        <f t="shared" si="4"/>
        <v>11604.47</v>
      </c>
      <c r="K40" s="4">
        <f t="shared" si="4"/>
        <v>9839.35</v>
      </c>
      <c r="L40" s="4">
        <f t="shared" si="4"/>
        <v>11935.24</v>
      </c>
      <c r="M40" s="4">
        <f t="shared" si="4"/>
        <v>10660.81</v>
      </c>
      <c r="N40" s="4">
        <f t="shared" si="4"/>
        <v>155634.01</v>
      </c>
    </row>
    <row r="41" spans="1:14" x14ac:dyDescent="0.8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4" x14ac:dyDescent="0.8">
      <c r="A42" s="9" t="s">
        <v>38</v>
      </c>
      <c r="B42" s="4">
        <f>B26-B40</f>
        <v>6598.1099999999969</v>
      </c>
      <c r="C42" s="4">
        <f t="shared" ref="C42:N42" si="5">C26-C40</f>
        <v>7389.1099999999969</v>
      </c>
      <c r="D42" s="4">
        <f t="shared" si="5"/>
        <v>7301.0699999999979</v>
      </c>
      <c r="E42" s="4">
        <f t="shared" si="5"/>
        <v>7274.4799999999977</v>
      </c>
      <c r="F42" s="4">
        <f t="shared" si="5"/>
        <v>7393.5100000000057</v>
      </c>
      <c r="G42" s="4">
        <f t="shared" si="5"/>
        <v>9759.26</v>
      </c>
      <c r="H42" s="4">
        <f t="shared" si="5"/>
        <v>20417.04</v>
      </c>
      <c r="I42" s="4">
        <f t="shared" si="5"/>
        <v>-1802.2799999999988</v>
      </c>
      <c r="J42" s="4">
        <f t="shared" si="5"/>
        <v>7842.83</v>
      </c>
      <c r="K42" s="4">
        <f t="shared" si="5"/>
        <v>7968.3700000000117</v>
      </c>
      <c r="L42" s="4">
        <f t="shared" si="5"/>
        <v>8284.4899999999925</v>
      </c>
      <c r="M42" s="4">
        <f t="shared" si="5"/>
        <v>8094.2899999999991</v>
      </c>
      <c r="N42" s="4">
        <f t="shared" si="5"/>
        <v>96520.27999999997</v>
      </c>
    </row>
    <row r="43" spans="1:14" x14ac:dyDescent="0.8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x14ac:dyDescent="0.8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kruse</dc:creator>
  <cp:lastModifiedBy>tim kruse</cp:lastModifiedBy>
  <dcterms:created xsi:type="dcterms:W3CDTF">2020-06-02T00:55:02Z</dcterms:created>
  <dcterms:modified xsi:type="dcterms:W3CDTF">2020-06-02T00:56:05Z</dcterms:modified>
</cp:coreProperties>
</file>